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weet.26J\Desktop\Salary Schedules\"/>
    </mc:Choice>
  </mc:AlternateContent>
  <xr:revisionPtr revIDLastSave="0" documentId="8_{45E528E8-49D7-446E-A070-AAD0DC0C34F2}" xr6:coauthVersionLast="47" xr6:coauthVersionMax="47" xr10:uidLastSave="{00000000-0000-0000-0000-000000000000}"/>
  <bookViews>
    <workbookView xWindow="600" yWindow="330" windowWidth="11100" windowHeight="6090" xr2:uid="{00000000-000D-0000-FFFF-FFFF00000000}"/>
  </bookViews>
  <sheets>
    <sheet name="Classified" sheetId="4" r:id="rId1"/>
    <sheet name="Sheet 2" sheetId="1" r:id="rId2"/>
    <sheet name="Sheet3" sheetId="3" r:id="rId3"/>
  </sheets>
  <definedNames>
    <definedName name="_MailAutoSig" localSheetId="0">Classified!$B$26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4" l="1"/>
  <c r="E37" i="4" s="1"/>
  <c r="F37" i="4" s="1"/>
  <c r="G37" i="4" s="1"/>
  <c r="H37" i="4" s="1"/>
  <c r="I37" i="4" s="1"/>
  <c r="J37" i="4" s="1"/>
  <c r="K37" i="4" s="1"/>
  <c r="L37" i="4" s="1"/>
  <c r="M37" i="4" s="1"/>
  <c r="O37" i="4" l="1"/>
  <c r="P37" i="4" s="1"/>
  <c r="Q37" i="4" s="1"/>
  <c r="R37" i="4" s="1"/>
  <c r="S37" i="4" s="1"/>
  <c r="T37" i="4" s="1"/>
  <c r="U37" i="4" s="1"/>
  <c r="V37" i="4" s="1"/>
  <c r="W37" i="4" s="1"/>
  <c r="E11" i="4" l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D27" i="4" l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R35" i="4" l="1"/>
  <c r="S35" i="4" s="1"/>
  <c r="T35" i="4" s="1"/>
  <c r="U35" i="4" s="1"/>
  <c r="V35" i="4" s="1"/>
  <c r="W35" i="4" s="1"/>
  <c r="H36" i="4"/>
  <c r="I36" i="4" s="1"/>
  <c r="J36" i="4" s="1"/>
  <c r="K36" i="4" s="1"/>
  <c r="L36" i="4" s="1"/>
  <c r="M36" i="4" s="1"/>
  <c r="N36" i="4" s="1"/>
  <c r="O36" i="4" s="1"/>
  <c r="P36" i="4" s="1"/>
  <c r="Q36" i="4" s="1"/>
  <c r="R36" i="4" s="1"/>
  <c r="S36" i="4" s="1"/>
  <c r="T36" i="4" s="1"/>
  <c r="U36" i="4" s="1"/>
  <c r="V36" i="4" s="1"/>
  <c r="W36" i="4" s="1"/>
  <c r="E33" i="4" l="1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G28" i="4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W28" i="4" s="1"/>
  <c r="F26" i="4"/>
  <c r="G26" i="4" s="1"/>
  <c r="H26" i="4" s="1"/>
  <c r="I26" i="4" s="1"/>
  <c r="J26" i="4" s="1"/>
  <c r="K26" i="4" s="1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D24" i="4"/>
  <c r="E24" i="4" s="1"/>
  <c r="F24" i="4" s="1"/>
  <c r="G24" i="4" s="1"/>
  <c r="H24" i="4" s="1"/>
  <c r="I24" i="4" s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D23" i="4"/>
  <c r="E23" i="4" s="1"/>
  <c r="F23" i="4" s="1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Q23" i="4" s="1"/>
  <c r="R23" i="4" s="1"/>
  <c r="S23" i="4" s="1"/>
  <c r="T23" i="4" s="1"/>
  <c r="U23" i="4" s="1"/>
  <c r="V23" i="4" s="1"/>
  <c r="W23" i="4" s="1"/>
  <c r="D22" i="4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D21" i="4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E19" i="4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W19" i="4" s="1"/>
  <c r="F17" i="4" l="1"/>
  <c r="G17" i="4" s="1"/>
  <c r="H17" i="4" s="1"/>
  <c r="I17" i="4" s="1"/>
  <c r="J17" i="4" s="1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D16" i="4"/>
  <c r="E16" i="4" s="1"/>
  <c r="F16" i="4" s="1"/>
  <c r="G16" i="4" s="1"/>
  <c r="H16" i="4" s="1"/>
  <c r="I16" i="4" s="1"/>
  <c r="J16" i="4" s="1"/>
  <c r="K16" i="4" s="1"/>
  <c r="L16" i="4" s="1"/>
  <c r="M16" i="4" s="1"/>
  <c r="N16" i="4" s="1"/>
  <c r="O16" i="4" s="1"/>
  <c r="P16" i="4" s="1"/>
  <c r="Q16" i="4" s="1"/>
  <c r="R16" i="4" s="1"/>
  <c r="S16" i="4" s="1"/>
  <c r="T16" i="4" s="1"/>
  <c r="U16" i="4" s="1"/>
  <c r="V16" i="4" s="1"/>
  <c r="W16" i="4" s="1"/>
  <c r="I13" i="4"/>
  <c r="E12" i="4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E10" i="4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V10" i="4" s="1"/>
  <c r="W10" i="4" s="1"/>
  <c r="T12" i="4" l="1"/>
  <c r="U12" i="4" s="1"/>
  <c r="V12" i="4" s="1"/>
  <c r="W12" i="4" s="1"/>
  <c r="E9" i="4"/>
  <c r="F9" i="4" s="1"/>
  <c r="G9" i="4" s="1"/>
  <c r="H9" i="4" s="1"/>
  <c r="I9" i="4" s="1"/>
  <c r="J9" i="4" s="1"/>
  <c r="K9" i="4" s="1"/>
  <c r="L9" i="4" s="1"/>
  <c r="M9" i="4" s="1"/>
  <c r="N9" i="4" s="1"/>
  <c r="O9" i="4" s="1"/>
  <c r="P9" i="4" s="1"/>
  <c r="Q9" i="4" s="1"/>
  <c r="R9" i="4" s="1"/>
  <c r="S9" i="4" s="1"/>
  <c r="T9" i="4" s="1"/>
  <c r="U9" i="4" s="1"/>
  <c r="V9" i="4" s="1"/>
  <c r="W9" i="4" s="1"/>
</calcChain>
</file>

<file path=xl/sharedStrings.xml><?xml version="1.0" encoding="utf-8"?>
<sst xmlns="http://schemas.openxmlformats.org/spreadsheetml/2006/main" count="77" uniqueCount="65">
  <si>
    <t>Deer Trail 26J School District</t>
  </si>
  <si>
    <t xml:space="preserve">Classified Salary Schedule </t>
  </si>
  <si>
    <t>Increase to Level 1 =</t>
  </si>
  <si>
    <t>POSITION</t>
  </si>
  <si>
    <t>Level 1</t>
  </si>
  <si>
    <t>Level 2</t>
  </si>
  <si>
    <t>Level 3</t>
  </si>
  <si>
    <t>Level 4</t>
  </si>
  <si>
    <t>Level 5</t>
  </si>
  <si>
    <t>Level 6</t>
  </si>
  <si>
    <t>Level 7</t>
  </si>
  <si>
    <t>Level 8</t>
  </si>
  <si>
    <t>Level 9</t>
  </si>
  <si>
    <t>Level 10</t>
  </si>
  <si>
    <t>Level 11</t>
  </si>
  <si>
    <t>Level 12</t>
  </si>
  <si>
    <t>Level 13</t>
  </si>
  <si>
    <t>Level 14</t>
  </si>
  <si>
    <t>Level 15</t>
  </si>
  <si>
    <t>Level 16-17</t>
  </si>
  <si>
    <t>Level 18-19</t>
  </si>
  <si>
    <t>Level 20-21</t>
  </si>
  <si>
    <t>Level 22-23</t>
  </si>
  <si>
    <t>Level 24-25</t>
  </si>
  <si>
    <t>Level 26+</t>
  </si>
  <si>
    <t>Paraprofessional</t>
  </si>
  <si>
    <r>
      <t>x</t>
    </r>
    <r>
      <rPr>
        <b/>
        <sz val="17"/>
        <rFont val="Calibri"/>
        <family val="2"/>
      </rPr>
      <t>²</t>
    </r>
  </si>
  <si>
    <t>Office Assistant</t>
  </si>
  <si>
    <t>x</t>
  </si>
  <si>
    <t>Concession Coordinator</t>
  </si>
  <si>
    <t>Food Service Cook</t>
  </si>
  <si>
    <t>Food Service - Server</t>
  </si>
  <si>
    <t>Food Service Director</t>
  </si>
  <si>
    <t>Maintenance Director</t>
  </si>
  <si>
    <t>Custodian</t>
  </si>
  <si>
    <r>
      <t>Bus Driver</t>
    </r>
    <r>
      <rPr>
        <b/>
        <sz val="16"/>
        <rFont val="Calibri"/>
        <family val="2"/>
      </rPr>
      <t>¹</t>
    </r>
    <r>
      <rPr>
        <b/>
        <sz val="16"/>
        <rFont val="Times New Roman"/>
        <family val="1"/>
      </rPr>
      <t xml:space="preserve"> - Activity</t>
    </r>
  </si>
  <si>
    <r>
      <t>Bus Driver</t>
    </r>
    <r>
      <rPr>
        <b/>
        <sz val="16"/>
        <rFont val="Calibri"/>
        <family val="2"/>
      </rPr>
      <t>¹</t>
    </r>
    <r>
      <rPr>
        <b/>
        <sz val="16"/>
        <rFont val="Times New Roman"/>
        <family val="1"/>
      </rPr>
      <t xml:space="preserve"> - Route/day*</t>
    </r>
  </si>
  <si>
    <r>
      <t>Bus Driver</t>
    </r>
    <r>
      <rPr>
        <b/>
        <sz val="16"/>
        <rFont val="Calibri"/>
        <family val="2"/>
      </rPr>
      <t>¹</t>
    </r>
    <r>
      <rPr>
        <b/>
        <sz val="16"/>
        <rFont val="Times New Roman"/>
        <family val="1"/>
      </rPr>
      <t xml:space="preserve"> - Alt. School^</t>
    </r>
  </si>
  <si>
    <r>
      <t>Bus Driver</t>
    </r>
    <r>
      <rPr>
        <b/>
        <sz val="16"/>
        <rFont val="Calibri"/>
        <family val="2"/>
      </rPr>
      <t>¹</t>
    </r>
    <r>
      <rPr>
        <b/>
        <sz val="16"/>
        <rFont val="Times New Roman"/>
        <family val="1"/>
      </rPr>
      <t xml:space="preserve"> - Sub. Route</t>
    </r>
  </si>
  <si>
    <t>Health Coordinator - Nurse</t>
  </si>
  <si>
    <t>LPN - Center Based</t>
  </si>
  <si>
    <t>Health Assistant</t>
  </si>
  <si>
    <t>Salaried Staff - Annual Amounts Listed Below</t>
  </si>
  <si>
    <t>Transportation Director *</t>
  </si>
  <si>
    <t>District Secretary**</t>
  </si>
  <si>
    <t>Business Manager**</t>
  </si>
  <si>
    <r>
      <t>Student Data Computer Coordinator</t>
    </r>
    <r>
      <rPr>
        <b/>
        <sz val="12"/>
        <rFont val="Calibri"/>
        <family val="2"/>
      </rPr>
      <t>³</t>
    </r>
  </si>
  <si>
    <t>"Level" on this salary schedule should not be associated with years of service in the District.  Advancement on this salary schedule is based on the Performance Evaluation, not years of service.</t>
  </si>
  <si>
    <t>Beginning with the 2019-2020 School Year, advancement to the next level will be dependent on performance evaluations that meet or exceed expectations.  An employee who meets or exceeds expectations will advance one level.</t>
  </si>
  <si>
    <t>Incentive Pay for University/College credits will be 25 cents per 20 semester credits, up to a maximum of 75 cents per hour.</t>
  </si>
  <si>
    <t>*Part Time Position(s) Transportation Director, Route Driver(s)</t>
  </si>
  <si>
    <t xml:space="preserve">**District Secretary &amp; Business Manager, effective 2019 - 2020 salary adjustment based on 17* additional days represents an average of 10% increase per position. </t>
  </si>
  <si>
    <t>District Secretary 2% increase at level 16.</t>
  </si>
  <si>
    <t>¹ Based on current  (2019-2020) Transportation Staff. Future salary placement on the salary schedule will follow as transportion staff retires.</t>
  </si>
  <si>
    <t>Salary Schedule percentage increases for 2019-2020 represents 3% increase per level. *Transportation staff salary schedule percentage increases for 2019-2020 represents 1.5% increase per level due to existing experience.</t>
  </si>
  <si>
    <t>Adopted:  5/13/2019</t>
  </si>
  <si>
    <t>^Alt. School - is defined as "To &amp; From" (Home to School, School to Home, or School to School) = one route</t>
  </si>
  <si>
    <t>Approved: 3/16/2020</t>
  </si>
  <si>
    <t>Bus Driver  - Activity is an hourly rate that will be used for metro-area school transports.</t>
  </si>
  <si>
    <t>Revised:  9/29/2020</t>
  </si>
  <si>
    <t xml:space="preserve">²21-22 School year eliminated $12 rate to accommodate minimum wage increase effective 1/1/21. </t>
  </si>
  <si>
    <t>Revised:  1/28/2021</t>
  </si>
  <si>
    <t>³Base change per market conditions</t>
  </si>
  <si>
    <t>Approved: 3/8/2021</t>
  </si>
  <si>
    <t>Revised/Approved 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</si>
</sst>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General\ \ "/>
    <numFmt numFmtId="165" formatCode="&quot;$&quot;#,##0"/>
    <numFmt numFmtId="166" formatCode="&quot;$&quot;#,##0.00"/>
  </numFmts>
  <fonts count="23">
    <font>
      <sz val="10"/>
      <name val="Arial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36"/>
      <name val="Times New Roman"/>
      <family val="1"/>
    </font>
    <font>
      <b/>
      <sz val="15"/>
      <name val="Times New Roman"/>
      <family val="1"/>
    </font>
    <font>
      <b/>
      <sz val="17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6"/>
      <name val="Arial"/>
      <family val="2"/>
    </font>
    <font>
      <b/>
      <sz val="28"/>
      <name val="Times New Roman"/>
      <family val="1"/>
    </font>
    <font>
      <b/>
      <sz val="16"/>
      <name val="Calibri"/>
      <family val="2"/>
    </font>
    <font>
      <b/>
      <sz val="17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4" fontId="1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37" fontId="4" fillId="0" borderId="0" xfId="1" applyNumberFormat="1" applyFont="1" applyAlignment="1">
      <alignment horizontal="center"/>
    </xf>
    <xf numFmtId="0" fontId="3" fillId="0" borderId="0" xfId="3" applyFont="1"/>
    <xf numFmtId="0" fontId="7" fillId="0" borderId="0" xfId="3" applyFont="1"/>
    <xf numFmtId="10" fontId="3" fillId="0" borderId="0" xfId="3" applyNumberFormat="1" applyFont="1"/>
    <xf numFmtId="0" fontId="3" fillId="0" borderId="0" xfId="3" applyFont="1" applyAlignment="1">
      <alignment horizontal="center"/>
    </xf>
    <xf numFmtId="0" fontId="3" fillId="0" borderId="0" xfId="0" applyFont="1"/>
    <xf numFmtId="0" fontId="2" fillId="0" borderId="0" xfId="1" applyFont="1"/>
    <xf numFmtId="39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4" fontId="4" fillId="0" borderId="0" xfId="1" applyNumberFormat="1" applyFont="1" applyAlignment="1">
      <alignment horizontal="right"/>
    </xf>
    <xf numFmtId="0" fontId="9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10" fillId="0" borderId="0" xfId="3" applyFont="1"/>
    <xf numFmtId="0" fontId="8" fillId="0" borderId="0" xfId="3" applyFont="1" applyAlignment="1">
      <alignment horizontal="right"/>
    </xf>
    <xf numFmtId="10" fontId="8" fillId="0" borderId="0" xfId="3" applyNumberFormat="1" applyFont="1"/>
    <xf numFmtId="0" fontId="8" fillId="0" borderId="0" xfId="3" applyFont="1"/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0" borderId="3" xfId="3" applyFont="1" applyBorder="1"/>
    <xf numFmtId="0" fontId="5" fillId="0" borderId="0" xfId="3" applyFont="1"/>
    <xf numFmtId="7" fontId="5" fillId="0" borderId="0" xfId="3" applyNumberFormat="1" applyFont="1"/>
    <xf numFmtId="7" fontId="12" fillId="0" borderId="3" xfId="3" applyNumberFormat="1" applyFont="1" applyBorder="1" applyAlignment="1">
      <alignment horizontal="center"/>
    </xf>
    <xf numFmtId="7" fontId="12" fillId="0" borderId="1" xfId="3" applyNumberFormat="1" applyFont="1" applyBorder="1" applyAlignment="1">
      <alignment horizontal="center"/>
    </xf>
    <xf numFmtId="0" fontId="5" fillId="0" borderId="1" xfId="3" applyFont="1" applyBorder="1"/>
    <xf numFmtId="7" fontId="11" fillId="0" borderId="1" xfId="2" applyNumberFormat="1" applyFont="1" applyBorder="1" applyAlignment="1">
      <alignment horizontal="center"/>
    </xf>
    <xf numFmtId="44" fontId="11" fillId="0" borderId="3" xfId="4" applyFont="1" applyBorder="1" applyAlignment="1">
      <alignment horizontal="center"/>
    </xf>
    <xf numFmtId="0" fontId="7" fillId="0" borderId="1" xfId="3" applyFont="1" applyBorder="1"/>
    <xf numFmtId="0" fontId="15" fillId="0" borderId="1" xfId="3" applyFont="1" applyBorder="1"/>
    <xf numFmtId="0" fontId="14" fillId="0" borderId="1" xfId="3" applyFont="1" applyBorder="1"/>
    <xf numFmtId="0" fontId="8" fillId="0" borderId="1" xfId="3" applyFont="1" applyBorder="1"/>
    <xf numFmtId="0" fontId="7" fillId="0" borderId="3" xfId="2" applyFont="1" applyBorder="1"/>
    <xf numFmtId="0" fontId="7" fillId="0" borderId="0" xfId="3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14" fontId="7" fillId="0" borderId="0" xfId="0" applyNumberFormat="1" applyFont="1"/>
    <xf numFmtId="0" fontId="7" fillId="0" borderId="1" xfId="2" applyFont="1" applyBorder="1"/>
    <xf numFmtId="7" fontId="16" fillId="0" borderId="1" xfId="3" applyNumberFormat="1" applyFont="1" applyBorder="1" applyAlignment="1">
      <alignment horizontal="center"/>
    </xf>
    <xf numFmtId="7" fontId="19" fillId="0" borderId="1" xfId="3" applyNumberFormat="1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0" fontId="20" fillId="0" borderId="0" xfId="3" applyFont="1"/>
    <xf numFmtId="166" fontId="11" fillId="0" borderId="1" xfId="2" applyNumberFormat="1" applyFont="1" applyBorder="1" applyAlignment="1">
      <alignment horizontal="center"/>
    </xf>
    <xf numFmtId="166" fontId="11" fillId="0" borderId="1" xfId="3" applyNumberFormat="1" applyFont="1" applyBorder="1" applyAlignment="1">
      <alignment horizontal="center"/>
    </xf>
    <xf numFmtId="16" fontId="12" fillId="0" borderId="3" xfId="3" applyNumberFormat="1" applyFont="1" applyBorder="1" applyAlignment="1">
      <alignment horizontal="center"/>
    </xf>
    <xf numFmtId="1" fontId="12" fillId="0" borderId="1" xfId="3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7" fontId="8" fillId="0" borderId="1" xfId="3" applyNumberFormat="1" applyFont="1" applyBorder="1" applyAlignment="1">
      <alignment horizontal="center"/>
    </xf>
    <xf numFmtId="44" fontId="8" fillId="0" borderId="1" xfId="4" applyFont="1" applyBorder="1" applyAlignment="1">
      <alignment horizontal="center"/>
    </xf>
    <xf numFmtId="0" fontId="15" fillId="0" borderId="1" xfId="2" applyFont="1" applyBorder="1"/>
    <xf numFmtId="166" fontId="12" fillId="0" borderId="1" xfId="4" applyNumberFormat="1" applyFont="1" applyBorder="1" applyAlignment="1">
      <alignment horizontal="center"/>
    </xf>
    <xf numFmtId="166" fontId="12" fillId="0" borderId="1" xfId="3" applyNumberFormat="1" applyFont="1" applyBorder="1" applyAlignment="1">
      <alignment horizontal="center"/>
    </xf>
    <xf numFmtId="165" fontId="5" fillId="0" borderId="1" xfId="2" applyNumberFormat="1" applyFont="1" applyBorder="1"/>
    <xf numFmtId="0" fontId="7" fillId="0" borderId="0" xfId="3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6" fillId="0" borderId="1" xfId="3" applyFont="1" applyBorder="1" applyAlignment="1">
      <alignment horizontal="center"/>
    </xf>
    <xf numFmtId="0" fontId="7" fillId="0" borderId="0" xfId="1" applyFont="1" applyAlignment="1">
      <alignment horizontal="center"/>
    </xf>
    <xf numFmtId="0" fontId="17" fillId="0" borderId="1" xfId="0" applyFont="1" applyBorder="1" applyAlignment="1"/>
    <xf numFmtId="0" fontId="7" fillId="0" borderId="0" xfId="3" applyFont="1" applyAlignment="1"/>
    <xf numFmtId="0" fontId="14" fillId="0" borderId="0" xfId="0" applyFont="1" applyAlignment="1"/>
    <xf numFmtId="0" fontId="18" fillId="0" borderId="0" xfId="0" applyFont="1" applyAlignment="1"/>
    <xf numFmtId="0" fontId="2" fillId="0" borderId="0" xfId="1" applyFont="1" applyAlignment="1"/>
  </cellXfs>
  <cellStyles count="5">
    <cellStyle name="Currency" xfId="4" builtinId="4"/>
    <cellStyle name="Normal" xfId="0" builtinId="0"/>
    <cellStyle name="Normal_Certified Salary Schedule FY 2001-2002" xfId="1" xr:uid="{00000000-0005-0000-0000-000002000000}"/>
    <cellStyle name="Normal_Classified Management Salary Schedule" xfId="2" xr:uid="{00000000-0005-0000-0000-000003000000}"/>
    <cellStyle name="Normal_Classified Salary Schedule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58"/>
  <sheetViews>
    <sheetView tabSelected="1" view="pageBreakPreview" topLeftCell="A34" zoomScale="75" zoomScaleNormal="75" zoomScaleSheetLayoutView="75" workbookViewId="0">
      <selection activeCell="N54" sqref="N54"/>
    </sheetView>
  </sheetViews>
  <sheetFormatPr defaultColWidth="11.42578125" defaultRowHeight="12.75"/>
  <cols>
    <col min="1" max="1" width="11.42578125" style="3"/>
    <col min="2" max="2" width="38.85546875" style="3" customWidth="1"/>
    <col min="3" max="6" width="16.28515625" style="3" bestFit="1" customWidth="1"/>
    <col min="7" max="7" width="17.140625" style="3" customWidth="1"/>
    <col min="8" max="8" width="16.85546875" style="3" customWidth="1"/>
    <col min="9" max="9" width="17.7109375" style="3" customWidth="1"/>
    <col min="10" max="10" width="16.7109375" style="3" customWidth="1"/>
    <col min="11" max="11" width="17" style="3" customWidth="1"/>
    <col min="12" max="12" width="17.5703125" style="3" customWidth="1"/>
    <col min="13" max="16" width="16.7109375" style="3" bestFit="1" customWidth="1"/>
    <col min="17" max="17" width="15.7109375" style="3" bestFit="1" customWidth="1"/>
    <col min="18" max="18" width="16.85546875" style="3" customWidth="1"/>
    <col min="19" max="19" width="17.140625" style="3" customWidth="1"/>
    <col min="20" max="20" width="15.5703125" style="3" customWidth="1"/>
    <col min="21" max="21" width="16.42578125" style="3" customWidth="1"/>
    <col min="22" max="22" width="14.85546875" style="3" customWidth="1"/>
    <col min="23" max="23" width="16.7109375" style="3" customWidth="1"/>
    <col min="24" max="16384" width="11.42578125" style="3"/>
  </cols>
  <sheetData>
    <row r="1" spans="2:23" s="15" customFormat="1" ht="45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2:23" s="15" customFormat="1" ht="45"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3" ht="10.5" hidden="1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2:23" ht="15.7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2:23" s="18" customFormat="1" ht="18.75" hidden="1">
      <c r="B5" s="16" t="s">
        <v>2</v>
      </c>
      <c r="C5" s="17">
        <v>0</v>
      </c>
    </row>
    <row r="6" spans="2:23" hidden="1"/>
    <row r="7" spans="2:23" s="14" customFormat="1" ht="18.75">
      <c r="B7" s="19" t="s">
        <v>3</v>
      </c>
      <c r="C7" s="19" t="s">
        <v>4</v>
      </c>
      <c r="D7" s="19" t="s">
        <v>5</v>
      </c>
      <c r="E7" s="19" t="s">
        <v>6</v>
      </c>
      <c r="F7" s="19" t="s">
        <v>7</v>
      </c>
      <c r="G7" s="19" t="s">
        <v>8</v>
      </c>
      <c r="H7" s="19" t="s">
        <v>9</v>
      </c>
      <c r="I7" s="19" t="s">
        <v>10</v>
      </c>
      <c r="J7" s="19" t="s">
        <v>11</v>
      </c>
      <c r="K7" s="19" t="s">
        <v>12</v>
      </c>
      <c r="L7" s="19" t="s">
        <v>13</v>
      </c>
      <c r="M7" s="19" t="s">
        <v>14</v>
      </c>
      <c r="N7" s="19" t="s">
        <v>15</v>
      </c>
      <c r="O7" s="19" t="s">
        <v>16</v>
      </c>
      <c r="P7" s="19" t="s">
        <v>17</v>
      </c>
      <c r="Q7" s="19" t="s">
        <v>18</v>
      </c>
      <c r="R7" s="19" t="s">
        <v>19</v>
      </c>
      <c r="S7" s="19" t="s">
        <v>20</v>
      </c>
      <c r="T7" s="19" t="s">
        <v>21</v>
      </c>
      <c r="U7" s="19" t="s">
        <v>22</v>
      </c>
      <c r="V7" s="19" t="s">
        <v>23</v>
      </c>
      <c r="W7" s="19" t="s">
        <v>24</v>
      </c>
    </row>
    <row r="8" spans="2:23" s="6" customFormat="1" ht="15.7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2:23" ht="20.25" customHeight="1">
      <c r="B9" s="30" t="s">
        <v>25</v>
      </c>
      <c r="C9" s="25" t="s">
        <v>26</v>
      </c>
      <c r="D9" s="25">
        <v>12.36</v>
      </c>
      <c r="E9" s="25">
        <f t="shared" ref="E9" si="0">ROUND(D9*1.03,2)</f>
        <v>12.73</v>
      </c>
      <c r="F9" s="25">
        <f t="shared" ref="F9" si="1">ROUND(E9*1.03,2)</f>
        <v>13.11</v>
      </c>
      <c r="G9" s="25">
        <f t="shared" ref="G9" si="2">ROUND(F9*1.03,2)</f>
        <v>13.5</v>
      </c>
      <c r="H9" s="25">
        <f t="shared" ref="H9" si="3">ROUND(G9*1.03,2)</f>
        <v>13.91</v>
      </c>
      <c r="I9" s="25">
        <f t="shared" ref="I9" si="4">ROUND(H9*1.03,2)</f>
        <v>14.33</v>
      </c>
      <c r="J9" s="25">
        <f t="shared" ref="J9" si="5">ROUND(I9*1.03,2)</f>
        <v>14.76</v>
      </c>
      <c r="K9" s="25">
        <f t="shared" ref="K9" si="6">ROUND(J9*1.03,2)</f>
        <v>15.2</v>
      </c>
      <c r="L9" s="25">
        <f t="shared" ref="L9" si="7">ROUND(K9*1.03,2)</f>
        <v>15.66</v>
      </c>
      <c r="M9" s="25">
        <f t="shared" ref="M9" si="8">ROUND(L9*1.03,2)</f>
        <v>16.13</v>
      </c>
      <c r="N9" s="25">
        <f t="shared" ref="N9" si="9">ROUND(M9*1.03,2)</f>
        <v>16.61</v>
      </c>
      <c r="O9" s="25">
        <f t="shared" ref="O9" si="10">ROUND(N9*1.03,2)</f>
        <v>17.11</v>
      </c>
      <c r="P9" s="25">
        <f t="shared" ref="P9" si="11">ROUND(O9*1.03,2)</f>
        <v>17.62</v>
      </c>
      <c r="Q9" s="25">
        <f t="shared" ref="Q9" si="12">ROUND(P9*1.03,2)</f>
        <v>18.149999999999999</v>
      </c>
      <c r="R9" s="25">
        <f t="shared" ref="R9" si="13">ROUND(Q9*1.03,2)</f>
        <v>18.690000000000001</v>
      </c>
      <c r="S9" s="25">
        <f t="shared" ref="S9" si="14">ROUND(R9*1.03,2)</f>
        <v>19.25</v>
      </c>
      <c r="T9" s="25">
        <f t="shared" ref="T9" si="15">ROUND(S9*1.03,2)</f>
        <v>19.829999999999998</v>
      </c>
      <c r="U9" s="25">
        <f t="shared" ref="U9" si="16">ROUND(T9*1.03,2)</f>
        <v>20.420000000000002</v>
      </c>
      <c r="V9" s="25">
        <f t="shared" ref="V9" si="17">ROUND(U9*1.03,2)</f>
        <v>21.03</v>
      </c>
      <c r="W9" s="25">
        <f t="shared" ref="W9" si="18">ROUND(V9*1.03,2)</f>
        <v>21.66</v>
      </c>
    </row>
    <row r="10" spans="2:23" ht="21" customHeight="1">
      <c r="B10" s="52" t="s">
        <v>27</v>
      </c>
      <c r="C10" s="53" t="s">
        <v>28</v>
      </c>
      <c r="D10" s="54">
        <v>12.36</v>
      </c>
      <c r="E10" s="54">
        <f>ROUND(D10*1.03,2)</f>
        <v>12.73</v>
      </c>
      <c r="F10" s="54">
        <f t="shared" ref="F10:F12" si="19">ROUND(E10*1.03,2)</f>
        <v>13.11</v>
      </c>
      <c r="G10" s="54">
        <f t="shared" ref="G10:G12" si="20">ROUND(F10*1.03,2)</f>
        <v>13.5</v>
      </c>
      <c r="H10" s="54">
        <f t="shared" ref="H10:H12" si="21">ROUND(G10*1.03,2)</f>
        <v>13.91</v>
      </c>
      <c r="I10" s="54">
        <f t="shared" ref="I10:I13" si="22">ROUND(H10*1.03,2)</f>
        <v>14.33</v>
      </c>
      <c r="J10" s="54">
        <f t="shared" ref="J10:J12" si="23">ROUND(I10*1.03,2)</f>
        <v>14.76</v>
      </c>
      <c r="K10" s="54">
        <f t="shared" ref="K10:K12" si="24">ROUND(J10*1.03,2)</f>
        <v>15.2</v>
      </c>
      <c r="L10" s="54">
        <f t="shared" ref="L10:L12" si="25">ROUND(K10*1.03,2)</f>
        <v>15.66</v>
      </c>
      <c r="M10" s="25">
        <f t="shared" ref="M10:M12" si="26">ROUND(L10*1.03,2)</f>
        <v>16.13</v>
      </c>
      <c r="N10" s="25">
        <f t="shared" ref="N10:N12" si="27">ROUND(M10*1.03,2)</f>
        <v>16.61</v>
      </c>
      <c r="O10" s="25">
        <f t="shared" ref="O10:O12" si="28">ROUND(N10*1.03,2)</f>
        <v>17.11</v>
      </c>
      <c r="P10" s="25">
        <f t="shared" ref="P10:P12" si="29">ROUND(O10*1.03,2)</f>
        <v>17.62</v>
      </c>
      <c r="Q10" s="25">
        <f t="shared" ref="Q10:Q12" si="30">ROUND(P10*1.03,2)</f>
        <v>18.149999999999999</v>
      </c>
      <c r="R10" s="25">
        <f t="shared" ref="R10:R12" si="31">ROUND(Q10*1.03,2)</f>
        <v>18.690000000000001</v>
      </c>
      <c r="S10" s="25">
        <f t="shared" ref="S10:S12" si="32">ROUND(R10*1.03,2)</f>
        <v>19.25</v>
      </c>
      <c r="T10" s="25">
        <f t="shared" ref="T10:T12" si="33">ROUND(S10*1.03,2)</f>
        <v>19.829999999999998</v>
      </c>
      <c r="U10" s="25">
        <f t="shared" ref="U10:U12" si="34">ROUND(T10*1.03,2)</f>
        <v>20.420000000000002</v>
      </c>
      <c r="V10" s="25">
        <f t="shared" ref="V10:V12" si="35">ROUND(U10*1.03,2)</f>
        <v>21.03</v>
      </c>
      <c r="W10" s="25">
        <f t="shared" ref="W10:W12" si="36">ROUND(V10*1.03,2)</f>
        <v>21.66</v>
      </c>
    </row>
    <row r="11" spans="2:23" ht="21" customHeight="1">
      <c r="B11" s="52" t="s">
        <v>29</v>
      </c>
      <c r="C11" s="53" t="s">
        <v>28</v>
      </c>
      <c r="D11" s="54">
        <v>12.36</v>
      </c>
      <c r="E11" s="54">
        <f>ROUND(D11*1.03,2)</f>
        <v>12.73</v>
      </c>
      <c r="F11" s="54">
        <f t="shared" si="19"/>
        <v>13.11</v>
      </c>
      <c r="G11" s="54">
        <f t="shared" si="20"/>
        <v>13.5</v>
      </c>
      <c r="H11" s="54">
        <f t="shared" si="21"/>
        <v>13.91</v>
      </c>
      <c r="I11" s="54">
        <f t="shared" si="22"/>
        <v>14.33</v>
      </c>
      <c r="J11" s="54">
        <f t="shared" si="23"/>
        <v>14.76</v>
      </c>
      <c r="K11" s="54">
        <f t="shared" si="24"/>
        <v>15.2</v>
      </c>
      <c r="L11" s="54">
        <f t="shared" si="25"/>
        <v>15.66</v>
      </c>
      <c r="M11" s="54">
        <f t="shared" si="26"/>
        <v>16.13</v>
      </c>
      <c r="N11" s="54">
        <f t="shared" si="27"/>
        <v>16.61</v>
      </c>
      <c r="O11" s="54">
        <f t="shared" si="28"/>
        <v>17.11</v>
      </c>
      <c r="P11" s="54">
        <f t="shared" si="29"/>
        <v>17.62</v>
      </c>
      <c r="Q11" s="54">
        <f t="shared" si="30"/>
        <v>18.149999999999999</v>
      </c>
      <c r="R11" s="54">
        <f t="shared" si="31"/>
        <v>18.690000000000001</v>
      </c>
      <c r="S11" s="54">
        <f t="shared" si="32"/>
        <v>19.25</v>
      </c>
      <c r="T11" s="54">
        <f t="shared" si="33"/>
        <v>19.829999999999998</v>
      </c>
      <c r="U11" s="54">
        <f t="shared" si="34"/>
        <v>20.420000000000002</v>
      </c>
      <c r="V11" s="54">
        <f t="shared" si="35"/>
        <v>21.03</v>
      </c>
      <c r="W11" s="54">
        <f t="shared" si="36"/>
        <v>21.66</v>
      </c>
    </row>
    <row r="12" spans="2:23" ht="20.25" customHeight="1">
      <c r="B12" s="30" t="s">
        <v>30</v>
      </c>
      <c r="C12" s="25" t="s">
        <v>28</v>
      </c>
      <c r="D12" s="25">
        <v>12.36</v>
      </c>
      <c r="E12" s="25">
        <f t="shared" ref="E12" si="37">ROUND(D12*1.03,2)</f>
        <v>12.73</v>
      </c>
      <c r="F12" s="25">
        <f t="shared" si="19"/>
        <v>13.11</v>
      </c>
      <c r="G12" s="25">
        <f t="shared" si="20"/>
        <v>13.5</v>
      </c>
      <c r="H12" s="25">
        <f t="shared" si="21"/>
        <v>13.91</v>
      </c>
      <c r="I12" s="25">
        <f t="shared" si="22"/>
        <v>14.33</v>
      </c>
      <c r="J12" s="25">
        <f t="shared" si="23"/>
        <v>14.76</v>
      </c>
      <c r="K12" s="25">
        <f t="shared" si="24"/>
        <v>15.2</v>
      </c>
      <c r="L12" s="25">
        <f t="shared" si="25"/>
        <v>15.66</v>
      </c>
      <c r="M12" s="25">
        <f t="shared" si="26"/>
        <v>16.13</v>
      </c>
      <c r="N12" s="25">
        <f t="shared" si="27"/>
        <v>16.61</v>
      </c>
      <c r="O12" s="25">
        <f t="shared" si="28"/>
        <v>17.11</v>
      </c>
      <c r="P12" s="25">
        <f t="shared" si="29"/>
        <v>17.62</v>
      </c>
      <c r="Q12" s="25">
        <f t="shared" si="30"/>
        <v>18.149999999999999</v>
      </c>
      <c r="R12" s="25">
        <f t="shared" si="31"/>
        <v>18.690000000000001</v>
      </c>
      <c r="S12" s="25">
        <f t="shared" si="32"/>
        <v>19.25</v>
      </c>
      <c r="T12" s="25">
        <f t="shared" si="33"/>
        <v>19.829999999999998</v>
      </c>
      <c r="U12" s="25">
        <f t="shared" si="34"/>
        <v>20.420000000000002</v>
      </c>
      <c r="V12" s="25">
        <f t="shared" si="35"/>
        <v>21.03</v>
      </c>
      <c r="W12" s="25">
        <f t="shared" si="36"/>
        <v>21.66</v>
      </c>
    </row>
    <row r="13" spans="2:23" ht="20.25" customHeight="1">
      <c r="B13" s="30" t="s">
        <v>31</v>
      </c>
      <c r="C13" s="25" t="s">
        <v>28</v>
      </c>
      <c r="D13" s="25" t="s">
        <v>28</v>
      </c>
      <c r="E13" s="25" t="s">
        <v>28</v>
      </c>
      <c r="F13" s="25">
        <v>12.36</v>
      </c>
      <c r="G13" s="25">
        <v>12.36</v>
      </c>
      <c r="H13" s="25">
        <v>12.36</v>
      </c>
      <c r="I13" s="25">
        <f t="shared" si="22"/>
        <v>12.73</v>
      </c>
      <c r="J13" s="25">
        <v>12.73</v>
      </c>
      <c r="K13" s="25">
        <v>12.73</v>
      </c>
      <c r="L13" s="25">
        <v>13.11</v>
      </c>
      <c r="M13" s="25">
        <v>13.11</v>
      </c>
      <c r="N13" s="25">
        <v>13.11</v>
      </c>
      <c r="O13" s="25">
        <v>13.5</v>
      </c>
      <c r="P13" s="25">
        <v>13.5</v>
      </c>
      <c r="Q13" s="25">
        <v>13.5</v>
      </c>
      <c r="R13" s="25">
        <v>13.91</v>
      </c>
      <c r="S13" s="25">
        <v>13.91</v>
      </c>
      <c r="T13" s="25">
        <v>13.91</v>
      </c>
      <c r="U13" s="25">
        <v>14.33</v>
      </c>
      <c r="V13" s="25">
        <v>14.33</v>
      </c>
      <c r="W13" s="25">
        <v>14.33</v>
      </c>
    </row>
    <row r="14" spans="2:23" ht="21" customHeight="1">
      <c r="B14" s="3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2:23" ht="21" customHeight="1">
      <c r="B15" s="3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2:23" ht="20.25" customHeight="1">
      <c r="B16" s="29" t="s">
        <v>32</v>
      </c>
      <c r="C16" s="25">
        <v>15</v>
      </c>
      <c r="D16" s="25">
        <f>ROUND(C16*1.03,2)</f>
        <v>15.45</v>
      </c>
      <c r="E16" s="25">
        <f t="shared" ref="E16" si="38">ROUND(D16*1.03,2)</f>
        <v>15.91</v>
      </c>
      <c r="F16" s="25">
        <f t="shared" ref="F16:F17" si="39">ROUND(E16*1.03,2)</f>
        <v>16.39</v>
      </c>
      <c r="G16" s="25">
        <f t="shared" ref="G16:G17" si="40">ROUND(F16*1.03,2)</f>
        <v>16.88</v>
      </c>
      <c r="H16" s="25">
        <f t="shared" ref="H16:H17" si="41">ROUND(G16*1.03,2)</f>
        <v>17.39</v>
      </c>
      <c r="I16" s="25">
        <f t="shared" ref="I16:I17" si="42">ROUND(H16*1.03,2)</f>
        <v>17.91</v>
      </c>
      <c r="J16" s="25">
        <f t="shared" ref="J16:J17" si="43">ROUND(I16*1.03,2)</f>
        <v>18.45</v>
      </c>
      <c r="K16" s="25">
        <f t="shared" ref="K16:K17" si="44">ROUND(J16*1.03,2)</f>
        <v>19</v>
      </c>
      <c r="L16" s="25">
        <f t="shared" ref="L16:L17" si="45">ROUND(K16*1.03,2)</f>
        <v>19.57</v>
      </c>
      <c r="M16" s="25">
        <f t="shared" ref="M16:M17" si="46">ROUND(L16*1.03,2)</f>
        <v>20.16</v>
      </c>
      <c r="N16" s="25">
        <f t="shared" ref="N16:N17" si="47">ROUND(M16*1.03,2)</f>
        <v>20.76</v>
      </c>
      <c r="O16" s="25">
        <f t="shared" ref="O16:O17" si="48">ROUND(N16*1.03,2)</f>
        <v>21.38</v>
      </c>
      <c r="P16" s="25">
        <f>ROUND(O16*1.03,2)</f>
        <v>22.02</v>
      </c>
      <c r="Q16" s="25">
        <f t="shared" ref="Q16:Q17" si="49">ROUND(P16*1.03,2)</f>
        <v>22.68</v>
      </c>
      <c r="R16" s="25">
        <f t="shared" ref="R16:R17" si="50">ROUND(Q16*1.03,2)</f>
        <v>23.36</v>
      </c>
      <c r="S16" s="25">
        <f t="shared" ref="S16:S17" si="51">ROUND(R16*1.03,2)</f>
        <v>24.06</v>
      </c>
      <c r="T16" s="25">
        <f t="shared" ref="T16:T17" si="52">ROUND(S16*1.03,2)</f>
        <v>24.78</v>
      </c>
      <c r="U16" s="25">
        <f t="shared" ref="U16:U17" si="53">ROUND(T16*1.03,2)</f>
        <v>25.52</v>
      </c>
      <c r="V16" s="25">
        <f t="shared" ref="V16:V17" si="54">ROUND(U16*1.03,2)</f>
        <v>26.29</v>
      </c>
      <c r="W16" s="25">
        <f t="shared" ref="W16:W17" si="55">ROUND(V16*1.03,2)</f>
        <v>27.08</v>
      </c>
    </row>
    <row r="17" spans="2:23" ht="20.25" customHeight="1">
      <c r="B17" s="29" t="s">
        <v>33</v>
      </c>
      <c r="C17" s="25">
        <v>15</v>
      </c>
      <c r="D17" s="25">
        <v>15.5</v>
      </c>
      <c r="E17" s="25">
        <v>15.91</v>
      </c>
      <c r="F17" s="25">
        <f t="shared" si="39"/>
        <v>16.39</v>
      </c>
      <c r="G17" s="25">
        <f t="shared" si="40"/>
        <v>16.88</v>
      </c>
      <c r="H17" s="25">
        <f t="shared" si="41"/>
        <v>17.39</v>
      </c>
      <c r="I17" s="25">
        <f t="shared" si="42"/>
        <v>17.91</v>
      </c>
      <c r="J17" s="25">
        <f t="shared" si="43"/>
        <v>18.45</v>
      </c>
      <c r="K17" s="25">
        <f t="shared" si="44"/>
        <v>19</v>
      </c>
      <c r="L17" s="25">
        <f t="shared" si="45"/>
        <v>19.57</v>
      </c>
      <c r="M17" s="25">
        <f t="shared" si="46"/>
        <v>20.16</v>
      </c>
      <c r="N17" s="25">
        <f t="shared" si="47"/>
        <v>20.76</v>
      </c>
      <c r="O17" s="25">
        <f t="shared" si="48"/>
        <v>21.38</v>
      </c>
      <c r="P17" s="25">
        <f t="shared" ref="P17" si="56">ROUND(O17*1.03,2)</f>
        <v>22.02</v>
      </c>
      <c r="Q17" s="25">
        <f t="shared" si="49"/>
        <v>22.68</v>
      </c>
      <c r="R17" s="25">
        <f t="shared" si="50"/>
        <v>23.36</v>
      </c>
      <c r="S17" s="25">
        <f t="shared" si="51"/>
        <v>24.06</v>
      </c>
      <c r="T17" s="25">
        <f t="shared" si="52"/>
        <v>24.78</v>
      </c>
      <c r="U17" s="25">
        <f t="shared" si="53"/>
        <v>25.52</v>
      </c>
      <c r="V17" s="25">
        <f t="shared" si="54"/>
        <v>26.29</v>
      </c>
      <c r="W17" s="25">
        <f t="shared" si="55"/>
        <v>27.08</v>
      </c>
    </row>
    <row r="18" spans="2:23" ht="21" customHeight="1">
      <c r="B18" s="3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ht="20.25" customHeight="1">
      <c r="B19" s="29" t="s">
        <v>34</v>
      </c>
      <c r="C19" s="25">
        <v>13</v>
      </c>
      <c r="D19" s="25">
        <v>13.5</v>
      </c>
      <c r="E19" s="25">
        <f t="shared" ref="E19" si="57">ROUND(D19*1.03,2)</f>
        <v>13.91</v>
      </c>
      <c r="F19" s="25">
        <f t="shared" ref="F19" si="58">ROUND(E19*1.03,2)</f>
        <v>14.33</v>
      </c>
      <c r="G19" s="25">
        <f t="shared" ref="G19" si="59">ROUND(F19*1.03,2)</f>
        <v>14.76</v>
      </c>
      <c r="H19" s="25">
        <f t="shared" ref="H19" si="60">ROUND(G19*1.03,2)</f>
        <v>15.2</v>
      </c>
      <c r="I19" s="25">
        <f t="shared" ref="I19" si="61">ROUND(H19*1.03,2)</f>
        <v>15.66</v>
      </c>
      <c r="J19" s="25">
        <f t="shared" ref="J19" si="62">ROUND(I19*1.03,2)</f>
        <v>16.13</v>
      </c>
      <c r="K19" s="25">
        <f t="shared" ref="K19" si="63">ROUND(J19*1.03,2)</f>
        <v>16.61</v>
      </c>
      <c r="L19" s="25">
        <f t="shared" ref="L19" si="64">ROUND(K19*1.03,2)</f>
        <v>17.11</v>
      </c>
      <c r="M19" s="25">
        <f t="shared" ref="M19" si="65">ROUND(L19*1.03,2)</f>
        <v>17.62</v>
      </c>
      <c r="N19" s="25">
        <f t="shared" ref="N19" si="66">ROUND(M19*1.03,2)</f>
        <v>18.149999999999999</v>
      </c>
      <c r="O19" s="25">
        <f t="shared" ref="O19" si="67">ROUND(N19*1.03,2)</f>
        <v>18.690000000000001</v>
      </c>
      <c r="P19" s="25">
        <f t="shared" ref="P19" si="68">ROUND(O19*1.03,2)</f>
        <v>19.25</v>
      </c>
      <c r="Q19" s="25">
        <f t="shared" ref="Q19" si="69">ROUND(P19*1.03,2)</f>
        <v>19.829999999999998</v>
      </c>
      <c r="R19" s="25">
        <f t="shared" ref="R19" si="70">ROUND(Q19*1.03,2)</f>
        <v>20.420000000000002</v>
      </c>
      <c r="S19" s="25">
        <f t="shared" ref="S19" si="71">ROUND(R19*1.03,2)</f>
        <v>21.03</v>
      </c>
      <c r="T19" s="25">
        <f t="shared" ref="T19" si="72">ROUND(S19*1.03,2)</f>
        <v>21.66</v>
      </c>
      <c r="U19" s="25">
        <f t="shared" ref="U19" si="73">ROUND(T19*1.03,2)</f>
        <v>22.31</v>
      </c>
      <c r="V19" s="25">
        <f t="shared" ref="V19" si="74">ROUND(U19*1.03,2)</f>
        <v>22.98</v>
      </c>
      <c r="W19" s="25">
        <f t="shared" ref="W19" si="75">ROUND(V19*1.03,2)</f>
        <v>23.67</v>
      </c>
    </row>
    <row r="20" spans="2:23" ht="20.25" customHeight="1">
      <c r="B20" s="2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2:23" ht="20.25" customHeight="1">
      <c r="B21" s="29" t="s">
        <v>35</v>
      </c>
      <c r="C21" s="25">
        <v>13.75</v>
      </c>
      <c r="D21" s="25">
        <f t="shared" ref="D21" si="76">ROUND(C21*1.03,2)</f>
        <v>14.16</v>
      </c>
      <c r="E21" s="25">
        <f t="shared" ref="E21" si="77">ROUND(D21*1.03,2)</f>
        <v>14.58</v>
      </c>
      <c r="F21" s="25">
        <f t="shared" ref="F21" si="78">ROUND(E21*1.03,2)</f>
        <v>15.02</v>
      </c>
      <c r="G21" s="25">
        <f t="shared" ref="G21" si="79">ROUND(F21*1.03,2)</f>
        <v>15.47</v>
      </c>
      <c r="H21" s="25">
        <f t="shared" ref="H21" si="80">ROUND(G21*1.03,2)</f>
        <v>15.93</v>
      </c>
      <c r="I21" s="25">
        <f t="shared" ref="I21" si="81">ROUND(H21*1.03,2)</f>
        <v>16.41</v>
      </c>
      <c r="J21" s="25">
        <f t="shared" ref="J21" si="82">ROUND(I21*1.03,2)</f>
        <v>16.899999999999999</v>
      </c>
      <c r="K21" s="25">
        <f t="shared" ref="K21" si="83">ROUND(J21*1.03,2)</f>
        <v>17.41</v>
      </c>
      <c r="L21" s="25">
        <f t="shared" ref="L21" si="84">ROUND(K21*1.03,2)</f>
        <v>17.93</v>
      </c>
      <c r="M21" s="25">
        <f t="shared" ref="M21" si="85">ROUND(L21*1.03,2)</f>
        <v>18.47</v>
      </c>
      <c r="N21" s="25">
        <f t="shared" ref="N21" si="86">ROUND(M21*1.03,2)</f>
        <v>19.02</v>
      </c>
      <c r="O21" s="25">
        <f t="shared" ref="O21" si="87">ROUND(N21*1.03,2)</f>
        <v>19.59</v>
      </c>
      <c r="P21" s="25">
        <f t="shared" ref="P21" si="88">ROUND(O21*1.03,2)</f>
        <v>20.18</v>
      </c>
      <c r="Q21" s="25">
        <f t="shared" ref="Q21" si="89">ROUND(P21*1.03,2)</f>
        <v>20.79</v>
      </c>
      <c r="R21" s="25">
        <f t="shared" ref="R21" si="90">ROUND(Q21*1.03,2)</f>
        <v>21.41</v>
      </c>
      <c r="S21" s="25">
        <f t="shared" ref="S21" si="91">ROUND(R21*1.03,2)</f>
        <v>22.05</v>
      </c>
      <c r="T21" s="25">
        <f t="shared" ref="T21" si="92">ROUND(S21*1.03,2)</f>
        <v>22.71</v>
      </c>
      <c r="U21" s="25">
        <f t="shared" ref="U21" si="93">ROUND(T21*1.03,2)</f>
        <v>23.39</v>
      </c>
      <c r="V21" s="25">
        <f t="shared" ref="V21" si="94">ROUND(U21*1.03,2)</f>
        <v>24.09</v>
      </c>
      <c r="W21" s="25">
        <f t="shared" ref="W21" si="95">ROUND(V21*1.03,2)</f>
        <v>24.81</v>
      </c>
    </row>
    <row r="22" spans="2:23" ht="20.25" customHeight="1">
      <c r="B22" s="29" t="s">
        <v>36</v>
      </c>
      <c r="C22" s="25">
        <v>65.75</v>
      </c>
      <c r="D22" s="25">
        <f>ROUND(C22*1.015,2)</f>
        <v>66.739999999999995</v>
      </c>
      <c r="E22" s="25">
        <f>ROUND(D22*1.015,2)</f>
        <v>67.739999999999995</v>
      </c>
      <c r="F22" s="25">
        <f t="shared" ref="F22:F24" si="96">ROUND(E22*1.015,2)</f>
        <v>68.760000000000005</v>
      </c>
      <c r="G22" s="25">
        <f t="shared" ref="G22:G24" si="97">ROUND(F22*1.015,2)</f>
        <v>69.790000000000006</v>
      </c>
      <c r="H22" s="25">
        <f t="shared" ref="H22:H24" si="98">ROUND(G22*1.015,2)</f>
        <v>70.84</v>
      </c>
      <c r="I22" s="25">
        <f t="shared" ref="I22:I24" si="99">ROUND(H22*1.015,2)</f>
        <v>71.900000000000006</v>
      </c>
      <c r="J22" s="25">
        <f t="shared" ref="J22:J24" si="100">ROUND(I22*1.015,2)</f>
        <v>72.98</v>
      </c>
      <c r="K22" s="25">
        <f t="shared" ref="K22:K24" si="101">ROUND(J22*1.015,2)</f>
        <v>74.069999999999993</v>
      </c>
      <c r="L22" s="25">
        <f t="shared" ref="L22:L24" si="102">ROUND(K22*1.015,2)</f>
        <v>75.180000000000007</v>
      </c>
      <c r="M22" s="25">
        <f t="shared" ref="M22:M24" si="103">ROUND(L22*1.015,2)</f>
        <v>76.31</v>
      </c>
      <c r="N22" s="25">
        <f t="shared" ref="N22:N24" si="104">ROUND(M22*1.015,2)</f>
        <v>77.45</v>
      </c>
      <c r="O22" s="25">
        <f t="shared" ref="O22:O24" si="105">ROUND(N22*1.015,2)</f>
        <v>78.61</v>
      </c>
      <c r="P22" s="25">
        <f t="shared" ref="P22:P24" si="106">ROUND(O22*1.015,2)</f>
        <v>79.790000000000006</v>
      </c>
      <c r="Q22" s="25">
        <f t="shared" ref="Q22:Q24" si="107">ROUND(P22*1.015,2)</f>
        <v>80.989999999999995</v>
      </c>
      <c r="R22" s="25">
        <f t="shared" ref="R22:R24" si="108">ROUND(Q22*1.015,2)</f>
        <v>82.2</v>
      </c>
      <c r="S22" s="25">
        <f t="shared" ref="S22:S24" si="109">ROUND(R22*1.015,2)</f>
        <v>83.43</v>
      </c>
      <c r="T22" s="25">
        <f t="shared" ref="T22:T24" si="110">ROUND(S22*1.015,2)</f>
        <v>84.68</v>
      </c>
      <c r="U22" s="25">
        <f t="shared" ref="U22:U24" si="111">ROUND(T22*1.015,2)</f>
        <v>85.95</v>
      </c>
      <c r="V22" s="25">
        <f t="shared" ref="V22:V24" si="112">ROUND(U22*1.015,2)</f>
        <v>87.24</v>
      </c>
      <c r="W22" s="25">
        <f t="shared" ref="W22:W24" si="113">ROUND(V22*1.015,2)</f>
        <v>88.55</v>
      </c>
    </row>
    <row r="23" spans="2:23" ht="19.5" customHeight="1">
      <c r="B23" s="29" t="s">
        <v>37</v>
      </c>
      <c r="C23" s="25">
        <v>25.5</v>
      </c>
      <c r="D23" s="25">
        <f>ROUND(C23*1.015,2)</f>
        <v>25.88</v>
      </c>
      <c r="E23" s="25">
        <f>ROUND(D23*1.015,2)</f>
        <v>26.27</v>
      </c>
      <c r="F23" s="25">
        <f t="shared" si="96"/>
        <v>26.66</v>
      </c>
      <c r="G23" s="25">
        <f t="shared" si="97"/>
        <v>27.06</v>
      </c>
      <c r="H23" s="25">
        <f t="shared" si="98"/>
        <v>27.47</v>
      </c>
      <c r="I23" s="25">
        <f t="shared" si="99"/>
        <v>27.88</v>
      </c>
      <c r="J23" s="25">
        <f t="shared" si="100"/>
        <v>28.3</v>
      </c>
      <c r="K23" s="25">
        <f t="shared" si="101"/>
        <v>28.72</v>
      </c>
      <c r="L23" s="25">
        <f t="shared" si="102"/>
        <v>29.15</v>
      </c>
      <c r="M23" s="25">
        <f t="shared" si="103"/>
        <v>29.59</v>
      </c>
      <c r="N23" s="25">
        <f t="shared" si="104"/>
        <v>30.03</v>
      </c>
      <c r="O23" s="25">
        <f t="shared" si="105"/>
        <v>30.48</v>
      </c>
      <c r="P23" s="25">
        <f t="shared" si="106"/>
        <v>30.94</v>
      </c>
      <c r="Q23" s="25">
        <f t="shared" si="107"/>
        <v>31.4</v>
      </c>
      <c r="R23" s="25">
        <f t="shared" si="108"/>
        <v>31.87</v>
      </c>
      <c r="S23" s="25">
        <f t="shared" si="109"/>
        <v>32.35</v>
      </c>
      <c r="T23" s="25">
        <f t="shared" si="110"/>
        <v>32.840000000000003</v>
      </c>
      <c r="U23" s="25">
        <f t="shared" si="111"/>
        <v>33.33</v>
      </c>
      <c r="V23" s="25">
        <f t="shared" si="112"/>
        <v>33.83</v>
      </c>
      <c r="W23" s="25">
        <f t="shared" si="113"/>
        <v>34.340000000000003</v>
      </c>
    </row>
    <row r="24" spans="2:23" ht="21" customHeight="1">
      <c r="B24" s="29" t="s">
        <v>38</v>
      </c>
      <c r="C24" s="25">
        <v>25.5</v>
      </c>
      <c r="D24" s="25">
        <f>ROUND(C24*1.015,2)</f>
        <v>25.88</v>
      </c>
      <c r="E24" s="25">
        <f t="shared" ref="E24" si="114">ROUND(D24*1.015,2)</f>
        <v>26.27</v>
      </c>
      <c r="F24" s="25">
        <f t="shared" si="96"/>
        <v>26.66</v>
      </c>
      <c r="G24" s="25">
        <f t="shared" si="97"/>
        <v>27.06</v>
      </c>
      <c r="H24" s="25">
        <f t="shared" si="98"/>
        <v>27.47</v>
      </c>
      <c r="I24" s="25">
        <f t="shared" si="99"/>
        <v>27.88</v>
      </c>
      <c r="J24" s="25">
        <f t="shared" si="100"/>
        <v>28.3</v>
      </c>
      <c r="K24" s="25">
        <f t="shared" si="101"/>
        <v>28.72</v>
      </c>
      <c r="L24" s="25">
        <f t="shared" si="102"/>
        <v>29.15</v>
      </c>
      <c r="M24" s="25">
        <f t="shared" si="103"/>
        <v>29.59</v>
      </c>
      <c r="N24" s="25">
        <f t="shared" si="104"/>
        <v>30.03</v>
      </c>
      <c r="O24" s="25">
        <f t="shared" si="105"/>
        <v>30.48</v>
      </c>
      <c r="P24" s="25">
        <f t="shared" si="106"/>
        <v>30.94</v>
      </c>
      <c r="Q24" s="25">
        <f t="shared" si="107"/>
        <v>31.4</v>
      </c>
      <c r="R24" s="25">
        <f t="shared" si="108"/>
        <v>31.87</v>
      </c>
      <c r="S24" s="25">
        <f t="shared" si="109"/>
        <v>32.35</v>
      </c>
      <c r="T24" s="25">
        <f t="shared" si="110"/>
        <v>32.840000000000003</v>
      </c>
      <c r="U24" s="25">
        <f t="shared" si="111"/>
        <v>33.33</v>
      </c>
      <c r="V24" s="25">
        <f t="shared" si="112"/>
        <v>33.83</v>
      </c>
      <c r="W24" s="25">
        <f t="shared" si="113"/>
        <v>34.340000000000003</v>
      </c>
    </row>
    <row r="25" spans="2:23" ht="21" customHeight="1">
      <c r="B25" s="21"/>
      <c r="C25" s="24"/>
      <c r="D25" s="24"/>
      <c r="E25" s="24"/>
      <c r="F25" s="2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</row>
    <row r="26" spans="2:23" ht="20.25" customHeight="1">
      <c r="B26" s="29" t="s">
        <v>39</v>
      </c>
      <c r="C26" s="25">
        <v>28</v>
      </c>
      <c r="D26" s="25">
        <v>28.25</v>
      </c>
      <c r="E26" s="25">
        <v>28.5</v>
      </c>
      <c r="F26" s="25">
        <f t="shared" ref="F26" si="115">ROUND(E26*1.015,2)</f>
        <v>28.93</v>
      </c>
      <c r="G26" s="25">
        <f t="shared" ref="G26" si="116">ROUND(F26*1.015,2)</f>
        <v>29.36</v>
      </c>
      <c r="H26" s="25">
        <f t="shared" ref="H26" si="117">ROUND(G26*1.015,2)</f>
        <v>29.8</v>
      </c>
      <c r="I26" s="25">
        <f t="shared" ref="I26" si="118">ROUND(H26*1.015,2)</f>
        <v>30.25</v>
      </c>
      <c r="J26" s="25">
        <f t="shared" ref="J26" si="119">ROUND(I26*1.015,2)</f>
        <v>30.7</v>
      </c>
      <c r="K26" s="25">
        <f t="shared" ref="K26" si="120">ROUND(J26*1.015,2)</f>
        <v>31.16</v>
      </c>
      <c r="L26" s="25">
        <f t="shared" ref="L26" si="121">ROUND(K26*1.015,2)</f>
        <v>31.63</v>
      </c>
      <c r="M26" s="25">
        <f t="shared" ref="M26" si="122">ROUND(L26*1.015,2)</f>
        <v>32.1</v>
      </c>
      <c r="N26" s="25">
        <f t="shared" ref="N26" si="123">ROUND(M26*1.015,2)</f>
        <v>32.58</v>
      </c>
      <c r="O26" s="25">
        <f t="shared" ref="O26" si="124">ROUND(N26*1.015,2)</f>
        <v>33.07</v>
      </c>
      <c r="P26" s="25">
        <f t="shared" ref="P26" si="125">ROUND(O26*1.015,2)</f>
        <v>33.57</v>
      </c>
      <c r="Q26" s="25">
        <f t="shared" ref="Q26" si="126">ROUND(P26*1.015,2)</f>
        <v>34.07</v>
      </c>
      <c r="R26" s="25">
        <f t="shared" ref="R26" si="127">ROUND(Q26*1.015,2)</f>
        <v>34.58</v>
      </c>
      <c r="S26" s="25">
        <f t="shared" ref="S26" si="128">ROUND(R26*1.015,2)</f>
        <v>35.1</v>
      </c>
      <c r="T26" s="25">
        <f t="shared" ref="T26" si="129">ROUND(S26*1.015,2)</f>
        <v>35.630000000000003</v>
      </c>
      <c r="U26" s="25">
        <f t="shared" ref="U26" si="130">ROUND(T26*1.015,2)</f>
        <v>36.159999999999997</v>
      </c>
      <c r="V26" s="25">
        <f t="shared" ref="V26" si="131">ROUND(U26*1.015,2)</f>
        <v>36.700000000000003</v>
      </c>
      <c r="W26" s="25">
        <f t="shared" ref="W26" si="132">ROUND(V26*1.015,2)</f>
        <v>37.25</v>
      </c>
    </row>
    <row r="27" spans="2:23" ht="20.25" customHeight="1">
      <c r="B27" s="29" t="s">
        <v>40</v>
      </c>
      <c r="C27" s="25">
        <v>15.16</v>
      </c>
      <c r="D27" s="25">
        <f>C27*1.03</f>
        <v>15.614800000000001</v>
      </c>
      <c r="E27" s="25">
        <f>D27*1.03</f>
        <v>16.083244000000001</v>
      </c>
      <c r="F27" s="25">
        <f t="shared" ref="F27:W27" si="133">E27*1.03</f>
        <v>16.565741320000001</v>
      </c>
      <c r="G27" s="25">
        <f t="shared" si="133"/>
        <v>17.062713559600002</v>
      </c>
      <c r="H27" s="25">
        <f t="shared" si="133"/>
        <v>17.574594966388002</v>
      </c>
      <c r="I27" s="25">
        <f t="shared" si="133"/>
        <v>18.101832815379641</v>
      </c>
      <c r="J27" s="25">
        <f t="shared" si="133"/>
        <v>18.64488779984103</v>
      </c>
      <c r="K27" s="25">
        <f t="shared" si="133"/>
        <v>19.204234433836262</v>
      </c>
      <c r="L27" s="25">
        <f t="shared" si="133"/>
        <v>19.78036146685135</v>
      </c>
      <c r="M27" s="25">
        <f t="shared" si="133"/>
        <v>20.373772310856889</v>
      </c>
      <c r="N27" s="25">
        <f t="shared" si="133"/>
        <v>20.984985480182598</v>
      </c>
      <c r="O27" s="25">
        <f t="shared" si="133"/>
        <v>21.614535044588077</v>
      </c>
      <c r="P27" s="25">
        <f t="shared" si="133"/>
        <v>22.262971095925721</v>
      </c>
      <c r="Q27" s="25">
        <f t="shared" si="133"/>
        <v>22.930860228803493</v>
      </c>
      <c r="R27" s="25">
        <f t="shared" si="133"/>
        <v>23.618786035667597</v>
      </c>
      <c r="S27" s="25">
        <f t="shared" si="133"/>
        <v>24.327349616737624</v>
      </c>
      <c r="T27" s="25">
        <f t="shared" si="133"/>
        <v>25.057170105239752</v>
      </c>
      <c r="U27" s="25">
        <f t="shared" si="133"/>
        <v>25.808885208396944</v>
      </c>
      <c r="V27" s="25">
        <f t="shared" si="133"/>
        <v>26.583151764648854</v>
      </c>
      <c r="W27" s="25">
        <f t="shared" si="133"/>
        <v>27.380646317588319</v>
      </c>
    </row>
    <row r="28" spans="2:23" ht="20.25" customHeight="1">
      <c r="B28" s="29" t="s">
        <v>41</v>
      </c>
      <c r="C28" s="25">
        <v>14.25</v>
      </c>
      <c r="D28" s="25">
        <v>14.75</v>
      </c>
      <c r="E28" s="25">
        <v>15.25</v>
      </c>
      <c r="F28" s="25">
        <v>15.66</v>
      </c>
      <c r="G28" s="25">
        <f t="shared" ref="G28" si="134">ROUND(F28*1.03,2)</f>
        <v>16.13</v>
      </c>
      <c r="H28" s="25">
        <f t="shared" ref="H28" si="135">ROUND(G28*1.03,2)</f>
        <v>16.61</v>
      </c>
      <c r="I28" s="25">
        <f t="shared" ref="I28" si="136">ROUND(H28*1.03,2)</f>
        <v>17.11</v>
      </c>
      <c r="J28" s="25">
        <f t="shared" ref="J28" si="137">ROUND(I28*1.03,2)</f>
        <v>17.62</v>
      </c>
      <c r="K28" s="25">
        <f t="shared" ref="K28" si="138">ROUND(J28*1.03,2)</f>
        <v>18.149999999999999</v>
      </c>
      <c r="L28" s="25">
        <f t="shared" ref="L28" si="139">ROUND(K28*1.03,2)</f>
        <v>18.690000000000001</v>
      </c>
      <c r="M28" s="25">
        <f t="shared" ref="M28" si="140">ROUND(L28*1.03,2)</f>
        <v>19.25</v>
      </c>
      <c r="N28" s="25">
        <f t="shared" ref="N28" si="141">ROUND(M28*1.03,2)</f>
        <v>19.829999999999998</v>
      </c>
      <c r="O28" s="25">
        <f t="shared" ref="O28" si="142">ROUND(N28*1.03,2)</f>
        <v>20.420000000000002</v>
      </c>
      <c r="P28" s="25">
        <f t="shared" ref="P28" si="143">ROUND(O28*1.03,2)</f>
        <v>21.03</v>
      </c>
      <c r="Q28" s="25">
        <f t="shared" ref="Q28" si="144">ROUND(P28*1.03,2)</f>
        <v>21.66</v>
      </c>
      <c r="R28" s="25">
        <f t="shared" ref="R28" si="145">ROUND(Q28*1.03,2)</f>
        <v>22.31</v>
      </c>
      <c r="S28" s="25">
        <f t="shared" ref="S28" si="146">ROUND(R28*1.03,2)</f>
        <v>22.98</v>
      </c>
      <c r="T28" s="25">
        <f t="shared" ref="T28" si="147">ROUND(S28*1.03,2)</f>
        <v>23.67</v>
      </c>
      <c r="U28" s="25">
        <f t="shared" ref="U28" si="148">ROUND(T28*1.03,2)</f>
        <v>24.38</v>
      </c>
      <c r="V28" s="25">
        <f t="shared" ref="V28" si="149">ROUND(U28*1.03,2)</f>
        <v>25.11</v>
      </c>
      <c r="W28" s="25">
        <f t="shared" ref="W28" si="150">ROUND(V28*1.03,2)</f>
        <v>25.86</v>
      </c>
    </row>
    <row r="29" spans="2:23" ht="20.25" customHeight="1">
      <c r="B29" s="29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2:23" ht="21" customHeight="1">
      <c r="B30" s="2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2:23" ht="21" customHeight="1">
      <c r="B31" s="2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2:23" ht="45.75" customHeight="1">
      <c r="B32" s="32"/>
      <c r="C32" s="25"/>
      <c r="D32" s="25"/>
      <c r="E32" s="25"/>
      <c r="F32" s="25"/>
      <c r="G32" s="25"/>
      <c r="H32" s="40"/>
      <c r="I32" s="25"/>
      <c r="J32" s="41" t="s">
        <v>42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2:23" ht="20.25" customHeight="1">
      <c r="B33" s="39" t="s">
        <v>43</v>
      </c>
      <c r="C33" s="27">
        <v>15</v>
      </c>
      <c r="D33" s="25">
        <v>15</v>
      </c>
      <c r="E33" s="25">
        <f t="shared" ref="E33" si="151">ROUND(D33*1.03,2)</f>
        <v>15.45</v>
      </c>
      <c r="F33" s="25">
        <f t="shared" ref="F33" si="152">ROUND(E33*1.03,2)</f>
        <v>15.91</v>
      </c>
      <c r="G33" s="25">
        <f t="shared" ref="G33" si="153">ROUND(F33*1.03,2)</f>
        <v>16.39</v>
      </c>
      <c r="H33" s="25">
        <f t="shared" ref="H33" si="154">ROUND(G33*1.03,2)</f>
        <v>16.88</v>
      </c>
      <c r="I33" s="25">
        <f t="shared" ref="I33" si="155">ROUND(H33*1.03,2)</f>
        <v>17.39</v>
      </c>
      <c r="J33" s="25">
        <f t="shared" ref="J33" si="156">ROUND(I33*1.03,2)</f>
        <v>17.91</v>
      </c>
      <c r="K33" s="25">
        <f t="shared" ref="K33" si="157">ROUND(J33*1.03,2)</f>
        <v>18.45</v>
      </c>
      <c r="L33" s="25">
        <f t="shared" ref="L33" si="158">ROUND(K33*1.03,2)</f>
        <v>19</v>
      </c>
      <c r="M33" s="25">
        <f t="shared" ref="M33" si="159">ROUND(L33*1.03,2)</f>
        <v>19.57</v>
      </c>
      <c r="N33" s="25">
        <f t="shared" ref="N33" si="160">ROUND(M33*1.03,2)</f>
        <v>20.16</v>
      </c>
      <c r="O33" s="25">
        <f t="shared" ref="O33" si="161">ROUND(N33*1.03,2)</f>
        <v>20.76</v>
      </c>
      <c r="P33" s="25">
        <f t="shared" ref="P33" si="162">ROUND(O33*1.03,2)</f>
        <v>21.38</v>
      </c>
      <c r="Q33" s="25">
        <f t="shared" ref="Q33" si="163">ROUND(P33*1.03,2)</f>
        <v>22.02</v>
      </c>
      <c r="R33" s="25">
        <f t="shared" ref="R33" si="164">ROUND(Q33*1.03,2)</f>
        <v>22.68</v>
      </c>
      <c r="S33" s="25">
        <f t="shared" ref="S33" si="165">ROUND(R33*1.03,2)</f>
        <v>23.36</v>
      </c>
      <c r="T33" s="25">
        <f t="shared" ref="T33" si="166">ROUND(S33*1.03,2)</f>
        <v>24.06</v>
      </c>
      <c r="U33" s="25">
        <f t="shared" ref="U33" si="167">ROUND(T33*1.03,2)</f>
        <v>24.78</v>
      </c>
      <c r="V33" s="25">
        <f t="shared" ref="V33" si="168">ROUND(U33*1.03,2)</f>
        <v>25.52</v>
      </c>
      <c r="W33" s="25">
        <f t="shared" ref="W33" si="169">ROUND(V33*1.03,2)</f>
        <v>26.29</v>
      </c>
    </row>
    <row r="34" spans="2:23" ht="20.25" customHeight="1">
      <c r="B34" s="33"/>
      <c r="C34" s="28"/>
      <c r="D34" s="24"/>
      <c r="E34" s="24"/>
      <c r="F34" s="24"/>
      <c r="G34" s="24"/>
      <c r="H34" s="24"/>
      <c r="I34" s="24"/>
      <c r="J34" s="4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2:23" ht="21" customHeight="1">
      <c r="B35" s="39" t="s">
        <v>44</v>
      </c>
      <c r="C35" s="46" t="s">
        <v>28</v>
      </c>
      <c r="D35" s="45" t="s">
        <v>28</v>
      </c>
      <c r="E35" s="45" t="s">
        <v>28</v>
      </c>
      <c r="F35" s="49" t="s">
        <v>28</v>
      </c>
      <c r="G35" s="49" t="s">
        <v>28</v>
      </c>
      <c r="H35" s="49" t="s">
        <v>28</v>
      </c>
      <c r="I35" s="49" t="s">
        <v>28</v>
      </c>
      <c r="J35" s="49">
        <v>25000</v>
      </c>
      <c r="K35" s="49">
        <v>25250</v>
      </c>
      <c r="L35" s="49">
        <v>25629</v>
      </c>
      <c r="M35" s="51">
        <v>26145</v>
      </c>
      <c r="N35" s="51">
        <v>26745</v>
      </c>
      <c r="O35" s="51">
        <v>27945</v>
      </c>
      <c r="P35" s="51">
        <v>28545</v>
      </c>
      <c r="Q35" s="49">
        <v>32623</v>
      </c>
      <c r="R35" s="50">
        <f t="shared" ref="R35:W35" si="170">ROUND(Q35*1.02,2)</f>
        <v>33275.46</v>
      </c>
      <c r="S35" s="50">
        <f t="shared" si="170"/>
        <v>33940.97</v>
      </c>
      <c r="T35" s="50">
        <f t="shared" si="170"/>
        <v>34619.79</v>
      </c>
      <c r="U35" s="50">
        <f t="shared" si="170"/>
        <v>35312.19</v>
      </c>
      <c r="V35" s="50">
        <f t="shared" si="170"/>
        <v>36018.43</v>
      </c>
      <c r="W35" s="50">
        <f t="shared" si="170"/>
        <v>36738.800000000003</v>
      </c>
    </row>
    <row r="36" spans="2:23" ht="21" customHeight="1">
      <c r="B36" s="39" t="s">
        <v>45</v>
      </c>
      <c r="C36" s="49">
        <v>25500</v>
      </c>
      <c r="D36" s="49">
        <v>36000</v>
      </c>
      <c r="E36" s="49">
        <v>37800</v>
      </c>
      <c r="F36" s="49">
        <v>38400</v>
      </c>
      <c r="G36" s="49">
        <v>42500</v>
      </c>
      <c r="H36" s="50">
        <f>ROUND(G36*1.015,2)</f>
        <v>43137.5</v>
      </c>
      <c r="I36" s="50">
        <f t="shared" ref="I36:W36" si="171">ROUND(H36*1.015,2)</f>
        <v>43784.56</v>
      </c>
      <c r="J36" s="50">
        <f t="shared" si="171"/>
        <v>44441.33</v>
      </c>
      <c r="K36" s="50">
        <f t="shared" si="171"/>
        <v>45107.95</v>
      </c>
      <c r="L36" s="50">
        <f t="shared" si="171"/>
        <v>45784.57</v>
      </c>
      <c r="M36" s="50">
        <f t="shared" si="171"/>
        <v>46471.34</v>
      </c>
      <c r="N36" s="50">
        <f t="shared" si="171"/>
        <v>47168.41</v>
      </c>
      <c r="O36" s="50">
        <f t="shared" si="171"/>
        <v>47875.94</v>
      </c>
      <c r="P36" s="50">
        <f t="shared" si="171"/>
        <v>48594.080000000002</v>
      </c>
      <c r="Q36" s="50">
        <f t="shared" si="171"/>
        <v>49322.99</v>
      </c>
      <c r="R36" s="50">
        <f t="shared" si="171"/>
        <v>50062.83</v>
      </c>
      <c r="S36" s="50">
        <f t="shared" si="171"/>
        <v>50813.77</v>
      </c>
      <c r="T36" s="50">
        <f t="shared" si="171"/>
        <v>51575.98</v>
      </c>
      <c r="U36" s="50">
        <f t="shared" si="171"/>
        <v>52349.62</v>
      </c>
      <c r="V36" s="50">
        <f t="shared" si="171"/>
        <v>53134.86</v>
      </c>
      <c r="W36" s="50">
        <f t="shared" si="171"/>
        <v>53931.88</v>
      </c>
    </row>
    <row r="37" spans="2:23" ht="18.75">
      <c r="B37" s="55" t="s">
        <v>46</v>
      </c>
      <c r="C37" s="49">
        <v>31000</v>
      </c>
      <c r="D37" s="49">
        <f>C37*1.03</f>
        <v>31930</v>
      </c>
      <c r="E37" s="49">
        <f t="shared" ref="E37:M37" si="172">D37*1.03</f>
        <v>32887.9</v>
      </c>
      <c r="F37" s="49">
        <f t="shared" si="172"/>
        <v>33874.537000000004</v>
      </c>
      <c r="G37" s="49">
        <f t="shared" si="172"/>
        <v>34890.773110000002</v>
      </c>
      <c r="H37" s="49">
        <f t="shared" si="172"/>
        <v>35937.496303300002</v>
      </c>
      <c r="I37" s="49">
        <f t="shared" si="172"/>
        <v>37015.621192399005</v>
      </c>
      <c r="J37" s="49">
        <f t="shared" si="172"/>
        <v>38126.089828170974</v>
      </c>
      <c r="K37" s="49">
        <f t="shared" si="172"/>
        <v>39269.872523016107</v>
      </c>
      <c r="L37" s="49">
        <f t="shared" si="172"/>
        <v>40447.968698706594</v>
      </c>
      <c r="M37" s="49">
        <f t="shared" si="172"/>
        <v>41661.407759667796</v>
      </c>
      <c r="N37" s="49">
        <v>42911.25</v>
      </c>
      <c r="O37" s="49">
        <f t="shared" ref="O37:W37" si="173">N37*1.03</f>
        <v>44198.587500000001</v>
      </c>
      <c r="P37" s="49">
        <f t="shared" si="173"/>
        <v>45524.545125000004</v>
      </c>
      <c r="Q37" s="49">
        <f t="shared" si="173"/>
        <v>46890.281478750003</v>
      </c>
      <c r="R37" s="49">
        <f>Q37*1.03</f>
        <v>48296.989923112502</v>
      </c>
      <c r="S37" s="49">
        <f t="shared" si="173"/>
        <v>49745.899620805882</v>
      </c>
      <c r="T37" s="49">
        <f t="shared" si="173"/>
        <v>51238.27660943006</v>
      </c>
      <c r="U37" s="49">
        <f t="shared" si="173"/>
        <v>52775.424907712964</v>
      </c>
      <c r="V37" s="49">
        <f t="shared" si="173"/>
        <v>54358.687654944355</v>
      </c>
      <c r="W37" s="49">
        <f t="shared" si="173"/>
        <v>55989.44828459269</v>
      </c>
    </row>
    <row r="38" spans="2:23" ht="21.75">
      <c r="B38" s="29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2:23" ht="21.75">
      <c r="B39" s="2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2:23" ht="21" customHeight="1">
      <c r="B40" s="6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2:23" ht="20.25" customHeight="1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2:23" ht="12.75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2:23" ht="15.75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2:23" s="7" customFormat="1" ht="20.25">
      <c r="B44" s="56" t="s">
        <v>47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36"/>
      <c r="U44" s="42"/>
      <c r="V44" s="42"/>
      <c r="W44" s="42"/>
    </row>
    <row r="45" spans="2:23" s="7" customFormat="1" ht="20.25">
      <c r="B45" s="34" t="s">
        <v>48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6"/>
      <c r="U45" s="36"/>
      <c r="V45" s="37"/>
      <c r="W45" s="38"/>
    </row>
    <row r="46" spans="2:23" s="7" customFormat="1" ht="20.25">
      <c r="B46" s="34" t="s">
        <v>49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6"/>
      <c r="V46" s="36"/>
      <c r="W46" s="37"/>
    </row>
    <row r="47" spans="2:23" ht="20.25">
      <c r="B47" s="63" t="s">
        <v>50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</row>
    <row r="48" spans="2:23" ht="20.25">
      <c r="B48" s="4" t="s">
        <v>51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2:23" ht="20.25">
      <c r="B49" s="4" t="s">
        <v>52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2:23" ht="20.25">
      <c r="B50" s="63" t="s">
        <v>53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2:23" ht="21">
      <c r="B51" s="44" t="s">
        <v>54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6" t="s">
        <v>55</v>
      </c>
      <c r="V51" s="4"/>
      <c r="W51" s="4"/>
    </row>
    <row r="52" spans="2:23" ht="21">
      <c r="B52" s="44" t="s">
        <v>56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36"/>
      <c r="U52" s="4" t="s">
        <v>57</v>
      </c>
      <c r="V52" s="4"/>
      <c r="W52" s="4"/>
    </row>
    <row r="53" spans="2:23" ht="21">
      <c r="B53" s="44" t="s">
        <v>58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 t="s">
        <v>59</v>
      </c>
      <c r="V53" s="4"/>
      <c r="W53" s="4"/>
    </row>
    <row r="54" spans="2:23" ht="21">
      <c r="B54" s="44" t="s">
        <v>60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 t="s">
        <v>61</v>
      </c>
      <c r="W54" s="4"/>
    </row>
    <row r="55" spans="2:23" ht="21">
      <c r="B55" s="44" t="s">
        <v>62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 t="s">
        <v>63</v>
      </c>
      <c r="W55" s="4"/>
    </row>
    <row r="56" spans="2:23" ht="20.25">
      <c r="U56" s="4" t="s">
        <v>64</v>
      </c>
      <c r="W56" s="4"/>
    </row>
    <row r="57" spans="2:23" ht="20.25">
      <c r="W57" s="4"/>
    </row>
    <row r="58" spans="2:23" ht="20.25">
      <c r="C58" s="5"/>
      <c r="W58" s="4"/>
    </row>
  </sheetData>
  <mergeCells count="7">
    <mergeCell ref="B50:W50"/>
    <mergeCell ref="B47:W47"/>
    <mergeCell ref="B44:S44"/>
    <mergeCell ref="B1:W1"/>
    <mergeCell ref="B2:W2"/>
    <mergeCell ref="B3:W3"/>
    <mergeCell ref="B40:W42"/>
  </mergeCells>
  <phoneticPr fontId="1" type="noConversion"/>
  <printOptions horizontalCentered="1"/>
  <pageMargins left="0.2" right="0.2" top="0.44" bottom="0.24" header="0.5" footer="0.25"/>
  <pageSetup paperSize="5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zoomScaleNormal="100" workbookViewId="0">
      <selection activeCell="F9" sqref="F9"/>
    </sheetView>
  </sheetViews>
  <sheetFormatPr defaultRowHeight="12.75"/>
  <cols>
    <col min="1" max="1" width="6.42578125" style="1" customWidth="1"/>
    <col min="2" max="2" width="11.85546875" style="1" customWidth="1"/>
    <col min="3" max="4" width="13" style="1" customWidth="1"/>
    <col min="5" max="6" width="12.7109375" style="1" customWidth="1"/>
    <col min="7" max="8" width="12.140625" style="1" customWidth="1"/>
    <col min="9" max="9" width="12.85546875" style="1" customWidth="1"/>
    <col min="10" max="10" width="13.42578125" style="1" customWidth="1"/>
    <col min="11" max="11" width="14.140625" style="1" customWidth="1"/>
    <col min="12" max="12" width="5.85546875" style="1" bestFit="1" customWidth="1"/>
    <col min="13" max="16384" width="9.140625" style="1"/>
  </cols>
  <sheetData>
    <row r="1" spans="1:12" ht="2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>
      <c r="A4" s="8"/>
      <c r="B4" s="8"/>
      <c r="C4" s="8"/>
      <c r="D4" s="8"/>
      <c r="E4" s="8"/>
      <c r="F4" s="66"/>
      <c r="G4" s="66"/>
      <c r="H4" s="8"/>
      <c r="I4" s="8"/>
      <c r="J4" s="8"/>
      <c r="K4" s="8"/>
      <c r="L4" s="8"/>
    </row>
    <row r="5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9"/>
    </row>
    <row r="7" spans="1:12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.75">
      <c r="A8" s="12"/>
      <c r="B8" s="2"/>
      <c r="C8" s="2"/>
      <c r="D8" s="2"/>
      <c r="E8" s="2"/>
      <c r="F8" s="2"/>
      <c r="G8" s="2"/>
      <c r="H8" s="2"/>
      <c r="I8" s="2"/>
      <c r="J8" s="2"/>
      <c r="K8" s="2"/>
      <c r="L8" s="12"/>
    </row>
    <row r="9" spans="1:12" ht="18.7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12"/>
    </row>
    <row r="10" spans="1:12" ht="18.7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12"/>
    </row>
    <row r="11" spans="1:12" ht="18.75">
      <c r="A11" s="12"/>
      <c r="B11" s="2"/>
      <c r="C11" s="2"/>
      <c r="D11" s="2"/>
      <c r="E11" s="2"/>
      <c r="F11" s="2"/>
      <c r="G11" s="2"/>
      <c r="H11" s="2"/>
      <c r="I11" s="2"/>
      <c r="J11" s="2"/>
      <c r="K11" s="2"/>
      <c r="L11" s="12"/>
    </row>
    <row r="12" spans="1:12" ht="18.75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12"/>
    </row>
    <row r="13" spans="1:12" ht="18.75">
      <c r="A13" s="12"/>
      <c r="B13" s="2"/>
      <c r="C13" s="2"/>
      <c r="D13" s="2"/>
      <c r="E13" s="2"/>
      <c r="F13" s="2"/>
      <c r="G13" s="2"/>
      <c r="H13" s="2"/>
      <c r="I13" s="2"/>
      <c r="J13" s="2"/>
      <c r="K13" s="2"/>
      <c r="L13" s="12"/>
    </row>
    <row r="14" spans="1:12" ht="18.7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12"/>
    </row>
    <row r="15" spans="1:12" ht="18.75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12"/>
    </row>
    <row r="16" spans="1:12" ht="18.75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12"/>
    </row>
    <row r="17" spans="1:12" ht="18.75">
      <c r="A17" s="12"/>
      <c r="B17" s="2"/>
      <c r="C17" s="2"/>
      <c r="D17" s="2"/>
      <c r="E17" s="2"/>
      <c r="F17" s="2"/>
      <c r="G17" s="2"/>
      <c r="H17" s="2"/>
      <c r="I17" s="2"/>
      <c r="J17" s="2"/>
      <c r="K17" s="2"/>
      <c r="L17" s="12"/>
    </row>
    <row r="18" spans="1:12" ht="18.75">
      <c r="A18" s="12"/>
      <c r="B18" s="2"/>
      <c r="C18" s="2"/>
      <c r="D18" s="2"/>
      <c r="E18" s="2"/>
      <c r="F18" s="2"/>
      <c r="G18" s="2"/>
      <c r="H18" s="2"/>
      <c r="I18" s="2"/>
      <c r="J18" s="2"/>
      <c r="K18" s="2"/>
      <c r="L18" s="12"/>
    </row>
    <row r="19" spans="1:12" ht="18.75">
      <c r="A19" s="12"/>
      <c r="B19" s="2"/>
      <c r="C19" s="2"/>
      <c r="D19" s="2"/>
      <c r="E19" s="2"/>
      <c r="F19" s="2"/>
      <c r="G19" s="2"/>
      <c r="H19" s="2"/>
      <c r="I19" s="2"/>
      <c r="J19" s="2"/>
      <c r="K19" s="2"/>
      <c r="L19" s="12"/>
    </row>
    <row r="20" spans="1:12" ht="18.75">
      <c r="A20" s="12"/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</row>
    <row r="21" spans="1:12" ht="18.75">
      <c r="A21" s="12"/>
      <c r="B21" s="2"/>
      <c r="C21" s="2"/>
      <c r="D21" s="2"/>
      <c r="E21" s="2"/>
      <c r="F21" s="2"/>
      <c r="G21" s="2"/>
      <c r="H21" s="2"/>
      <c r="I21" s="2"/>
      <c r="J21" s="2"/>
      <c r="K21" s="2"/>
      <c r="L21" s="12"/>
    </row>
    <row r="22" spans="1:12" ht="18.75">
      <c r="A22" s="12"/>
      <c r="B22" s="2"/>
      <c r="C22" s="2"/>
      <c r="D22" s="2"/>
      <c r="E22" s="2"/>
      <c r="F22" s="2"/>
      <c r="G22" s="2"/>
      <c r="H22" s="2"/>
      <c r="I22" s="2"/>
      <c r="J22" s="2"/>
      <c r="K22" s="2"/>
      <c r="L22" s="12"/>
    </row>
    <row r="23" spans="1:12" ht="18.75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12"/>
    </row>
    <row r="24" spans="1:12" ht="18.75">
      <c r="A24" s="12"/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</row>
    <row r="25" spans="1:12" ht="18.75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12"/>
    </row>
    <row r="26" spans="1:12" ht="18.75">
      <c r="A26" s="12"/>
      <c r="B26" s="2"/>
      <c r="C26" s="2"/>
      <c r="D26" s="2"/>
      <c r="E26" s="2"/>
      <c r="F26" s="2"/>
      <c r="G26" s="2"/>
      <c r="H26" s="2"/>
      <c r="I26" s="2"/>
      <c r="J26" s="2"/>
      <c r="K26" s="2"/>
      <c r="L26" s="12"/>
    </row>
    <row r="27" spans="1:12" ht="18.75">
      <c r="A27" s="12"/>
      <c r="B27" s="2"/>
      <c r="C27" s="2"/>
      <c r="D27" s="2"/>
      <c r="E27" s="2"/>
      <c r="F27" s="2"/>
      <c r="G27" s="2"/>
      <c r="H27" s="2"/>
      <c r="I27" s="2"/>
      <c r="J27" s="2"/>
      <c r="K27" s="2"/>
      <c r="L27" s="12"/>
    </row>
    <row r="28" spans="1:12" ht="18.75">
      <c r="A28" s="12"/>
      <c r="B28" s="2"/>
      <c r="C28" s="2"/>
      <c r="D28" s="2"/>
      <c r="E28" s="2"/>
      <c r="F28" s="2"/>
      <c r="G28" s="2"/>
      <c r="H28" s="2"/>
      <c r="I28" s="2"/>
      <c r="J28" s="2"/>
      <c r="K28" s="2"/>
      <c r="L28" s="12"/>
    </row>
    <row r="29" spans="1:12" ht="18.75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12"/>
    </row>
    <row r="30" spans="1:12" ht="18.75">
      <c r="A30" s="12"/>
      <c r="B30" s="2"/>
      <c r="C30" s="2"/>
      <c r="D30" s="2"/>
      <c r="E30" s="2"/>
      <c r="F30" s="2"/>
      <c r="G30" s="2"/>
      <c r="H30" s="2"/>
      <c r="I30" s="2"/>
      <c r="J30" s="2"/>
      <c r="K30" s="2"/>
      <c r="L30" s="12"/>
    </row>
    <row r="31" spans="1:12" ht="18.75">
      <c r="A31" s="12"/>
      <c r="B31" s="2"/>
      <c r="C31" s="2"/>
      <c r="D31" s="2"/>
      <c r="E31" s="2"/>
      <c r="F31" s="2"/>
      <c r="G31" s="2"/>
      <c r="H31" s="2"/>
      <c r="I31" s="2"/>
      <c r="J31" s="2"/>
      <c r="K31" s="2"/>
      <c r="L31" s="12"/>
    </row>
    <row r="32" spans="1:12" ht="18.75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12"/>
    </row>
    <row r="33" spans="1:12" ht="18.75">
      <c r="A33" s="12"/>
      <c r="B33" s="2"/>
      <c r="C33" s="2"/>
      <c r="D33" s="2"/>
      <c r="E33" s="2"/>
      <c r="F33" s="2"/>
      <c r="G33" s="2"/>
      <c r="H33" s="2"/>
      <c r="I33" s="2"/>
      <c r="J33" s="2"/>
      <c r="K33" s="2"/>
      <c r="L33" s="12"/>
    </row>
    <row r="34" spans="1:12" ht="18.75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12"/>
    </row>
    <row r="35" spans="1:12" ht="18.75">
      <c r="A35" s="12"/>
      <c r="B35" s="2"/>
      <c r="C35" s="2"/>
      <c r="D35" s="2"/>
      <c r="E35" s="2"/>
      <c r="F35" s="2"/>
      <c r="G35" s="2"/>
      <c r="H35" s="2"/>
      <c r="I35" s="2"/>
      <c r="J35" s="2"/>
      <c r="K35" s="2"/>
      <c r="L35" s="12"/>
    </row>
    <row r="36" spans="1:12" ht="18.75">
      <c r="A36" s="12"/>
      <c r="B36" s="2"/>
      <c r="C36" s="2"/>
      <c r="D36" s="2"/>
      <c r="E36" s="2"/>
      <c r="F36" s="2"/>
      <c r="G36" s="2"/>
      <c r="H36" s="2"/>
      <c r="I36" s="2"/>
      <c r="J36" s="2"/>
      <c r="K36" s="2"/>
      <c r="L36" s="12"/>
    </row>
    <row r="37" spans="1:12" ht="18.75">
      <c r="A37" s="12"/>
      <c r="B37" s="2"/>
      <c r="C37" s="2"/>
      <c r="D37" s="2"/>
      <c r="E37" s="2"/>
      <c r="F37" s="2"/>
      <c r="G37" s="2"/>
      <c r="H37" s="2"/>
      <c r="I37" s="2"/>
      <c r="J37" s="2"/>
      <c r="K37" s="2"/>
      <c r="L37" s="12"/>
    </row>
    <row r="38" spans="1: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2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</sheetData>
  <mergeCells count="4">
    <mergeCell ref="A1:L1"/>
    <mergeCell ref="A2:L2"/>
    <mergeCell ref="A3:L3"/>
    <mergeCell ref="F4:G4"/>
  </mergeCells>
  <phoneticPr fontId="0" type="noConversion"/>
  <pageMargins left="1.17" right="0.95" top="0.5" bottom="0.35" header="0.5" footer="0.37"/>
  <pageSetup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FLSD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Deer Trail Admin</dc:creator>
  <cp:keywords/>
  <dc:description/>
  <cp:lastModifiedBy>Webmaster</cp:lastModifiedBy>
  <cp:revision/>
  <dcterms:created xsi:type="dcterms:W3CDTF">2003-10-17T17:58:22Z</dcterms:created>
  <dcterms:modified xsi:type="dcterms:W3CDTF">2023-06-30T19:57:03Z</dcterms:modified>
  <cp:category/>
  <cp:contentStatus/>
</cp:coreProperties>
</file>